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12" sheetId="1" r:id="rId1"/>
    <sheet name="Ю12" sheetId="2" r:id="rId2"/>
    <sheet name="Д14" sheetId="3" r:id="rId3"/>
  </sheets>
  <definedNames/>
  <calcPr fullCalcOnLoad="1"/>
</workbook>
</file>

<file path=xl/sharedStrings.xml><?xml version="1.0" encoding="utf-8"?>
<sst xmlns="http://schemas.openxmlformats.org/spreadsheetml/2006/main" count="209" uniqueCount="134">
  <si>
    <t>№ пп</t>
  </si>
  <si>
    <t>РНИ</t>
  </si>
  <si>
    <t>ФИО игрока</t>
  </si>
  <si>
    <t>Дата рожд.</t>
  </si>
  <si>
    <t>Город</t>
  </si>
  <si>
    <t>Классиф. очки</t>
  </si>
  <si>
    <t>К-во турн.</t>
  </si>
  <si>
    <t>в т.ч. зачетн.</t>
  </si>
  <si>
    <t xml:space="preserve">Макарова Екатерина Эдуардовна </t>
  </si>
  <si>
    <t xml:space="preserve">Зеленоград </t>
  </si>
  <si>
    <t xml:space="preserve">Аксянова Алиса Наильевна </t>
  </si>
  <si>
    <t xml:space="preserve">Королев </t>
  </si>
  <si>
    <t xml:space="preserve">Куликова Анастасия Андреевна </t>
  </si>
  <si>
    <t xml:space="preserve">Рязань </t>
  </si>
  <si>
    <t>Лебедева Алина Михайловна</t>
  </si>
  <si>
    <t xml:space="preserve">Москва </t>
  </si>
  <si>
    <t xml:space="preserve">Белоног Василиса Дмитриевна </t>
  </si>
  <si>
    <t xml:space="preserve">Хрусталева Анастасия Максимовна </t>
  </si>
  <si>
    <t>Одинцова Мария Александровна</t>
  </si>
  <si>
    <t>Москва</t>
  </si>
  <si>
    <t>Кокеладзе Камилла Мерабовна</t>
  </si>
  <si>
    <t>Терновская Анастасия Вячеславовна</t>
  </si>
  <si>
    <t xml:space="preserve">Манилова Мария Юрьевна </t>
  </si>
  <si>
    <t xml:space="preserve">Болтинская Наталия Леонидовна </t>
  </si>
  <si>
    <t xml:space="preserve">Пушкино </t>
  </si>
  <si>
    <t>Бурдина Евгения Станиславовна</t>
  </si>
  <si>
    <t>Журавлева Анастасия Ивановна</t>
  </si>
  <si>
    <t xml:space="preserve">Большакова Ульяна Андреевна </t>
  </si>
  <si>
    <t xml:space="preserve">Щелково </t>
  </si>
  <si>
    <t>Перова Майя Петровна</t>
  </si>
  <si>
    <t xml:space="preserve">Трещева Софья Александровна </t>
  </si>
  <si>
    <t>Шевченко София Михайловна</t>
  </si>
  <si>
    <t>Сизова Анастасия Сергеевна</t>
  </si>
  <si>
    <t>Ярославль</t>
  </si>
  <si>
    <t xml:space="preserve">Антонова Надежда Игоревна </t>
  </si>
  <si>
    <t xml:space="preserve">Лебедева Анна Васильевна </t>
  </si>
  <si>
    <t xml:space="preserve">Железнодорожный </t>
  </si>
  <si>
    <t xml:space="preserve">Грачева Варвара Андреевна </t>
  </si>
  <si>
    <t xml:space="preserve">Жуковский </t>
  </si>
  <si>
    <t>Лунева Анастасия Андреевна</t>
  </si>
  <si>
    <t>Парийская Варвара Сергеевна</t>
  </si>
  <si>
    <t>Лагутина Полина Сергеевна</t>
  </si>
  <si>
    <t>Вологда</t>
  </si>
  <si>
    <t>Абанина Анастасия Игоревна</t>
  </si>
  <si>
    <t>Полунова Василиса Сергеевна</t>
  </si>
  <si>
    <t>Гришина Ирина Дмитриевна</t>
  </si>
  <si>
    <t>Балашиха</t>
  </si>
  <si>
    <t>Гаврилова Алина Сергеевна</t>
  </si>
  <si>
    <t xml:space="preserve">Аладышева Лада Вячеславовна </t>
  </si>
  <si>
    <t xml:space="preserve">Новомичуринск </t>
  </si>
  <si>
    <t xml:space="preserve">Голубовская Софья Геннадьевна </t>
  </si>
  <si>
    <t>Абакумова Ксения Николаевна</t>
  </si>
  <si>
    <t>Орел</t>
  </si>
  <si>
    <t>Винник Екатерина Дмитриевна</t>
  </si>
  <si>
    <t>Михайлова Ксения Андреевна</t>
  </si>
  <si>
    <t>Никишина Алена Евгеньевна</t>
  </si>
  <si>
    <t xml:space="preserve"> </t>
  </si>
  <si>
    <t xml:space="preserve">Осьминкин Владимир Владимирович </t>
  </si>
  <si>
    <t xml:space="preserve">Шахты </t>
  </si>
  <si>
    <t xml:space="preserve">Сафронов Никита Александрович </t>
  </si>
  <si>
    <t xml:space="preserve">Электрогорск </t>
  </si>
  <si>
    <t xml:space="preserve">Богданов Марк Андреевич </t>
  </si>
  <si>
    <t xml:space="preserve">Кураксин Дмитрий Сергеевич </t>
  </si>
  <si>
    <t xml:space="preserve">Долгопрудный </t>
  </si>
  <si>
    <t xml:space="preserve">Николаев Ян Андреевич </t>
  </si>
  <si>
    <t xml:space="preserve">Дзержинский </t>
  </si>
  <si>
    <t xml:space="preserve">Николаев Максим Андреевич </t>
  </si>
  <si>
    <t xml:space="preserve">Филичев Илья Владимирович </t>
  </si>
  <si>
    <t>Иняткин Андрей Михайлович</t>
  </si>
  <si>
    <t>Протвино</t>
  </si>
  <si>
    <t>Борисов Григорий Витальевич</t>
  </si>
  <si>
    <t>Бабкин Сергей Владимирович</t>
  </si>
  <si>
    <t xml:space="preserve">Родионов Александр Алексеевич </t>
  </si>
  <si>
    <t>Мехтиев Акшин Ясерович</t>
  </si>
  <si>
    <t>Осипов Петр Петрович</t>
  </si>
  <si>
    <t xml:space="preserve">Смоляков Макар Александрович </t>
  </si>
  <si>
    <t xml:space="preserve">Химки </t>
  </si>
  <si>
    <t xml:space="preserve">Буданов Андрей Дмитриевич </t>
  </si>
  <si>
    <t xml:space="preserve">Негребецкий Алексей Николаевич </t>
  </si>
  <si>
    <t xml:space="preserve">Паничев Владислав Сергеевич </t>
  </si>
  <si>
    <t xml:space="preserve">Балашиха </t>
  </si>
  <si>
    <t xml:space="preserve">Репин Глеб Денисович </t>
  </si>
  <si>
    <t>Зайцев Иван Максимович</t>
  </si>
  <si>
    <t>Рогов Денис Михайлович</t>
  </si>
  <si>
    <t>Иванов Родион Ярославович</t>
  </si>
  <si>
    <t>Горбатов Георгий Андреевич</t>
  </si>
  <si>
    <t>Кондрахин Алексей Андреевич</t>
  </si>
  <si>
    <t>Коновалов Никита Сергеевич</t>
  </si>
  <si>
    <t>Коцелюк Еремей Сергеевич</t>
  </si>
  <si>
    <t>Судариков Илья Алексеевич</t>
  </si>
  <si>
    <t>Ерастов Иван Сергеевич</t>
  </si>
  <si>
    <t xml:space="preserve">Бормотова Татьяна Юрьевна </t>
  </si>
  <si>
    <t>4*</t>
  </si>
  <si>
    <t>Бакушина Мария Юрьевна</t>
  </si>
  <si>
    <t>1*</t>
  </si>
  <si>
    <t>Осьминкина Ангелина Владимировна</t>
  </si>
  <si>
    <t>Шахты</t>
  </si>
  <si>
    <t>3*</t>
  </si>
  <si>
    <t xml:space="preserve">Повидало Алина Сергеевна </t>
  </si>
  <si>
    <t>Володько Елизавета Игоревна</t>
  </si>
  <si>
    <t xml:space="preserve">Третьякова Екатерина Андреевна </t>
  </si>
  <si>
    <t>2*</t>
  </si>
  <si>
    <t xml:space="preserve">Горюнова Мария Александровна </t>
  </si>
  <si>
    <t xml:space="preserve">Ярославль </t>
  </si>
  <si>
    <t xml:space="preserve">Константинова Анастасия Сергеевна </t>
  </si>
  <si>
    <t>Новикова Елизавета Сергеевна</t>
  </si>
  <si>
    <t>Моргошия Натия Манукаевна</t>
  </si>
  <si>
    <t>Таирян Елена Ивановна</t>
  </si>
  <si>
    <t>Бурса Анастасия Александровна</t>
  </si>
  <si>
    <t>Химки</t>
  </si>
  <si>
    <t xml:space="preserve">Абидуллина Адель-бяну Тахировна </t>
  </si>
  <si>
    <t xml:space="preserve">Рыбалка Екатерина Владимировна </t>
  </si>
  <si>
    <t xml:space="preserve">Коломна </t>
  </si>
  <si>
    <t xml:space="preserve">Сединкина Анна Леонидовна </t>
  </si>
  <si>
    <t>Матыгулина Альбина Руслановна</t>
  </si>
  <si>
    <t>Калуга</t>
  </si>
  <si>
    <t>Славина Ксения Михайловна</t>
  </si>
  <si>
    <t>Михайлова Мария Викторовна</t>
  </si>
  <si>
    <t>Акопян Габриэлла Арменовна</t>
  </si>
  <si>
    <t>Васильева Ольга Дмитриевна</t>
  </si>
  <si>
    <t>Одинцово</t>
  </si>
  <si>
    <t>Ковалева Алена Андреевна</t>
  </si>
  <si>
    <t>Лемешко Диана Витальевна</t>
  </si>
  <si>
    <t xml:space="preserve">Исеева Светлана Руслановна </t>
  </si>
  <si>
    <t>Шевякова Анна Николаевна</t>
  </si>
  <si>
    <t>Тамбов</t>
  </si>
  <si>
    <t>Михайлова Елена Андреевна</t>
  </si>
  <si>
    <t>Солодовникова Дарья Олеговна</t>
  </si>
  <si>
    <t>Брянск</t>
  </si>
  <si>
    <t>*- с учетом Турнира на призы МКП в категории Д16 (27.02-03.03.12, Дмитров) и Первенства СК</t>
  </si>
  <si>
    <t>"Будь здоров" на призы МКП Д16 (20-26.08.12, Мосрентген)</t>
  </si>
  <si>
    <t>Классификация участников по итогам  6-ти турниров на призы МКП - Ю12 (на 25.08.12)</t>
  </si>
  <si>
    <t>Классификация участников по итогам  6-ти турниров на призы МКП - Д12  (на 25.08.12)</t>
  </si>
  <si>
    <t>Классификация участников по итогам  6-х турниров на призы МКП - Д14   (на 25.08.12)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</si>
</sst>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/mm/yy;@"/>
  </numFmts>
  <fonts count="3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52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>
      <alignment/>
      <protection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52" applyNumberFormat="1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165" fontId="2" fillId="0" borderId="11" xfId="52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0" xfId="5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4" fontId="2" fillId="0" borderId="0" xfId="5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KIКубСпартакаАвг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1">
      <selection activeCell="B2" sqref="B2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30.140625" style="0" customWidth="1"/>
    <col min="4" max="4" width="7.421875" style="0" customWidth="1"/>
    <col min="5" max="5" width="16.140625" style="0" customWidth="1"/>
    <col min="6" max="6" width="8.00390625" style="0" customWidth="1"/>
    <col min="7" max="7" width="5.140625" style="0" customWidth="1"/>
    <col min="8" max="8" width="6.421875" style="0" customWidth="1"/>
  </cols>
  <sheetData>
    <row r="1" spans="2:7" ht="12.75">
      <c r="B1" s="1" t="s">
        <v>132</v>
      </c>
      <c r="D1" s="2"/>
      <c r="G1" s="3"/>
    </row>
    <row r="2" spans="1:9" ht="27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6"/>
    </row>
    <row r="3" spans="1:8" ht="12" customHeight="1">
      <c r="A3" s="7">
        <v>1</v>
      </c>
      <c r="B3" s="7">
        <v>22428</v>
      </c>
      <c r="C3" s="8" t="s">
        <v>8</v>
      </c>
      <c r="D3" s="9">
        <v>37088</v>
      </c>
      <c r="E3" s="10" t="s">
        <v>9</v>
      </c>
      <c r="F3" s="10">
        <f>39+55</f>
        <v>94</v>
      </c>
      <c r="G3" s="7">
        <v>2</v>
      </c>
      <c r="H3" s="7">
        <v>2</v>
      </c>
    </row>
    <row r="4" spans="1:8" ht="12" customHeight="1">
      <c r="A4" s="7">
        <f aca="true" t="shared" si="0" ref="A4:A36">A3+1</f>
        <v>2</v>
      </c>
      <c r="B4" s="7">
        <v>20155</v>
      </c>
      <c r="C4" s="11" t="s">
        <v>10</v>
      </c>
      <c r="D4" s="12">
        <v>36657</v>
      </c>
      <c r="E4" s="13" t="s">
        <v>11</v>
      </c>
      <c r="F4" s="10">
        <f>18+55</f>
        <v>73</v>
      </c>
      <c r="G4" s="10">
        <v>2</v>
      </c>
      <c r="H4" s="10">
        <v>2</v>
      </c>
    </row>
    <row r="5" spans="1:8" ht="12" customHeight="1">
      <c r="A5" s="7">
        <f t="shared" si="0"/>
        <v>3</v>
      </c>
      <c r="B5" s="7">
        <v>20299</v>
      </c>
      <c r="C5" s="11" t="s">
        <v>12</v>
      </c>
      <c r="D5" s="14">
        <v>36571</v>
      </c>
      <c r="E5" s="5" t="s">
        <v>13</v>
      </c>
      <c r="F5" s="5">
        <v>55</v>
      </c>
      <c r="G5" s="10">
        <v>1</v>
      </c>
      <c r="H5" s="10">
        <v>1</v>
      </c>
    </row>
    <row r="6" spans="1:8" ht="12" customHeight="1">
      <c r="A6" s="7">
        <f t="shared" si="0"/>
        <v>4</v>
      </c>
      <c r="B6" s="15">
        <v>22590</v>
      </c>
      <c r="C6" s="8" t="s">
        <v>14</v>
      </c>
      <c r="D6" s="12">
        <v>36978</v>
      </c>
      <c r="E6" s="13" t="s">
        <v>15</v>
      </c>
      <c r="F6" s="7">
        <f>19+23</f>
        <v>42</v>
      </c>
      <c r="G6" s="7">
        <v>2</v>
      </c>
      <c r="H6" s="7">
        <v>2</v>
      </c>
    </row>
    <row r="7" spans="1:8" ht="12" customHeight="1">
      <c r="A7" s="7">
        <f t="shared" si="0"/>
        <v>5</v>
      </c>
      <c r="B7" s="7">
        <v>20030</v>
      </c>
      <c r="C7" s="11" t="s">
        <v>16</v>
      </c>
      <c r="D7" s="14">
        <v>36545</v>
      </c>
      <c r="E7" s="5" t="s">
        <v>15</v>
      </c>
      <c r="F7" s="5">
        <v>41</v>
      </c>
      <c r="G7" s="10">
        <v>1</v>
      </c>
      <c r="H7" s="10">
        <v>1</v>
      </c>
    </row>
    <row r="8" spans="1:8" ht="12" customHeight="1">
      <c r="A8" s="7">
        <f t="shared" si="0"/>
        <v>6</v>
      </c>
      <c r="B8" s="7">
        <v>22721</v>
      </c>
      <c r="C8" s="8" t="s">
        <v>17</v>
      </c>
      <c r="D8" s="9">
        <v>36986</v>
      </c>
      <c r="E8" s="10" t="s">
        <v>15</v>
      </c>
      <c r="F8" s="10">
        <f>22+19</f>
        <v>41</v>
      </c>
      <c r="G8" s="10">
        <v>2</v>
      </c>
      <c r="H8" s="10">
        <v>2</v>
      </c>
    </row>
    <row r="9" spans="1:8" ht="12" customHeight="1">
      <c r="A9" s="7">
        <f t="shared" si="0"/>
        <v>7</v>
      </c>
      <c r="B9" s="16">
        <v>22632</v>
      </c>
      <c r="C9" s="17" t="s">
        <v>18</v>
      </c>
      <c r="D9" s="18">
        <v>37031</v>
      </c>
      <c r="E9" s="19" t="s">
        <v>19</v>
      </c>
      <c r="F9" s="7">
        <v>41</v>
      </c>
      <c r="G9" s="7">
        <v>1</v>
      </c>
      <c r="H9" s="7">
        <v>1</v>
      </c>
    </row>
    <row r="10" spans="1:8" ht="12" customHeight="1">
      <c r="A10" s="7">
        <f t="shared" si="0"/>
        <v>8</v>
      </c>
      <c r="B10" s="15">
        <v>20064</v>
      </c>
      <c r="C10" s="8" t="s">
        <v>20</v>
      </c>
      <c r="D10" s="14">
        <v>36720</v>
      </c>
      <c r="E10" s="5" t="s">
        <v>15</v>
      </c>
      <c r="F10" s="10">
        <v>39</v>
      </c>
      <c r="G10" s="10">
        <v>1</v>
      </c>
      <c r="H10" s="10">
        <v>1</v>
      </c>
    </row>
    <row r="11" spans="1:8" ht="12" customHeight="1">
      <c r="A11" s="7">
        <f t="shared" si="0"/>
        <v>9</v>
      </c>
      <c r="B11" s="10">
        <v>21056</v>
      </c>
      <c r="C11" s="8" t="s">
        <v>21</v>
      </c>
      <c r="D11" s="20">
        <v>36852</v>
      </c>
      <c r="E11" s="13" t="s">
        <v>19</v>
      </c>
      <c r="F11" s="10">
        <v>39</v>
      </c>
      <c r="G11" s="10">
        <v>1</v>
      </c>
      <c r="H11" s="10">
        <v>1</v>
      </c>
    </row>
    <row r="12" spans="1:8" ht="12" customHeight="1">
      <c r="A12" s="7">
        <f t="shared" si="0"/>
        <v>10</v>
      </c>
      <c r="B12" s="7">
        <v>21789</v>
      </c>
      <c r="C12" s="8" t="s">
        <v>22</v>
      </c>
      <c r="D12" s="9">
        <v>36686</v>
      </c>
      <c r="E12" s="10" t="s">
        <v>15</v>
      </c>
      <c r="F12" s="10">
        <f>19+14</f>
        <v>33</v>
      </c>
      <c r="G12" s="10">
        <v>2</v>
      </c>
      <c r="H12" s="10">
        <v>2</v>
      </c>
    </row>
    <row r="13" spans="1:8" ht="12" customHeight="1">
      <c r="A13" s="7">
        <f t="shared" si="0"/>
        <v>11</v>
      </c>
      <c r="B13" s="7">
        <v>20034</v>
      </c>
      <c r="C13" s="11" t="s">
        <v>23</v>
      </c>
      <c r="D13" s="14">
        <v>36573</v>
      </c>
      <c r="E13" s="5" t="s">
        <v>24</v>
      </c>
      <c r="F13" s="10">
        <v>30</v>
      </c>
      <c r="G13" s="10">
        <v>1</v>
      </c>
      <c r="H13" s="10">
        <v>1</v>
      </c>
    </row>
    <row r="14" spans="1:8" ht="12" customHeight="1">
      <c r="A14" s="7">
        <f t="shared" si="0"/>
        <v>12</v>
      </c>
      <c r="B14" s="15">
        <v>22501</v>
      </c>
      <c r="C14" s="8" t="s">
        <v>25</v>
      </c>
      <c r="D14" s="14">
        <v>36908</v>
      </c>
      <c r="E14" s="5" t="s">
        <v>15</v>
      </c>
      <c r="F14" s="10">
        <v>30</v>
      </c>
      <c r="G14" s="10">
        <v>1</v>
      </c>
      <c r="H14" s="10">
        <v>1</v>
      </c>
    </row>
    <row r="15" spans="1:8" ht="12" customHeight="1">
      <c r="A15" s="7">
        <f t="shared" si="0"/>
        <v>13</v>
      </c>
      <c r="B15" s="7">
        <v>20092</v>
      </c>
      <c r="C15" s="8" t="s">
        <v>26</v>
      </c>
      <c r="D15" s="20">
        <v>36852</v>
      </c>
      <c r="E15" s="13" t="s">
        <v>19</v>
      </c>
      <c r="F15" s="10">
        <v>30</v>
      </c>
      <c r="G15" s="10">
        <v>1</v>
      </c>
      <c r="H15" s="10">
        <v>1</v>
      </c>
    </row>
    <row r="16" spans="1:8" ht="12" customHeight="1">
      <c r="A16" s="7">
        <f t="shared" si="0"/>
        <v>14</v>
      </c>
      <c r="B16" s="7">
        <v>20102</v>
      </c>
      <c r="C16" s="11" t="s">
        <v>27</v>
      </c>
      <c r="D16" s="12">
        <v>36619</v>
      </c>
      <c r="E16" s="13" t="s">
        <v>28</v>
      </c>
      <c r="F16" s="10">
        <v>29</v>
      </c>
      <c r="G16" s="10">
        <v>3</v>
      </c>
      <c r="H16" s="10">
        <v>1</v>
      </c>
    </row>
    <row r="17" spans="1:8" ht="12" customHeight="1">
      <c r="A17" s="7">
        <f t="shared" si="0"/>
        <v>15</v>
      </c>
      <c r="B17" s="16">
        <v>22599</v>
      </c>
      <c r="C17" s="17" t="s">
        <v>29</v>
      </c>
      <c r="D17" s="18">
        <v>36915</v>
      </c>
      <c r="E17" s="19" t="s">
        <v>19</v>
      </c>
      <c r="F17" s="7">
        <v>29</v>
      </c>
      <c r="G17" s="7">
        <v>1</v>
      </c>
      <c r="H17" s="7">
        <v>1</v>
      </c>
    </row>
    <row r="18" spans="1:8" ht="12" customHeight="1">
      <c r="A18" s="7">
        <f t="shared" si="0"/>
        <v>16</v>
      </c>
      <c r="B18" s="7">
        <v>20983</v>
      </c>
      <c r="C18" s="8" t="s">
        <v>30</v>
      </c>
      <c r="D18" s="20">
        <v>36881</v>
      </c>
      <c r="E18" s="7" t="s">
        <v>15</v>
      </c>
      <c r="F18" s="10">
        <v>25</v>
      </c>
      <c r="G18" s="10">
        <v>1</v>
      </c>
      <c r="H18" s="10">
        <v>1</v>
      </c>
    </row>
    <row r="19" spans="1:8" ht="12" customHeight="1">
      <c r="A19" s="7">
        <f t="shared" si="0"/>
        <v>17</v>
      </c>
      <c r="B19" s="7">
        <v>20327</v>
      </c>
      <c r="C19" s="8" t="s">
        <v>31</v>
      </c>
      <c r="D19" s="12">
        <v>36665</v>
      </c>
      <c r="E19" s="13" t="s">
        <v>15</v>
      </c>
      <c r="F19" s="10">
        <v>25</v>
      </c>
      <c r="G19" s="10">
        <v>1</v>
      </c>
      <c r="H19" s="10">
        <v>1</v>
      </c>
    </row>
    <row r="20" spans="1:8" ht="12" customHeight="1">
      <c r="A20" s="7">
        <f t="shared" si="0"/>
        <v>18</v>
      </c>
      <c r="B20" s="7">
        <v>22489</v>
      </c>
      <c r="C20" s="8" t="s">
        <v>32</v>
      </c>
      <c r="D20" s="20">
        <v>36979</v>
      </c>
      <c r="E20" s="13" t="s">
        <v>33</v>
      </c>
      <c r="F20" s="10">
        <v>25</v>
      </c>
      <c r="G20" s="10">
        <v>1</v>
      </c>
      <c r="H20" s="10">
        <v>1</v>
      </c>
    </row>
    <row r="21" spans="1:8" ht="12" customHeight="1">
      <c r="A21" s="7">
        <f t="shared" si="0"/>
        <v>19</v>
      </c>
      <c r="B21" s="7">
        <v>20344</v>
      </c>
      <c r="C21" s="11" t="s">
        <v>34</v>
      </c>
      <c r="D21" s="12">
        <v>36534</v>
      </c>
      <c r="E21" s="13" t="s">
        <v>11</v>
      </c>
      <c r="F21" s="7">
        <v>23</v>
      </c>
      <c r="G21" s="7">
        <v>2</v>
      </c>
      <c r="H21" s="7">
        <v>1</v>
      </c>
    </row>
    <row r="22" spans="1:8" ht="12" customHeight="1">
      <c r="A22" s="7">
        <f t="shared" si="0"/>
        <v>20</v>
      </c>
      <c r="B22" s="7">
        <v>22540</v>
      </c>
      <c r="C22" s="11" t="s">
        <v>35</v>
      </c>
      <c r="D22" s="12">
        <v>36900</v>
      </c>
      <c r="E22" s="13" t="s">
        <v>36</v>
      </c>
      <c r="F22" s="13">
        <f>8+14</f>
        <v>22</v>
      </c>
      <c r="G22" s="7">
        <v>2</v>
      </c>
      <c r="H22" s="7">
        <v>1</v>
      </c>
    </row>
    <row r="23" spans="1:8" ht="12" customHeight="1">
      <c r="A23" s="7">
        <f t="shared" si="0"/>
        <v>21</v>
      </c>
      <c r="B23" s="7">
        <v>20706</v>
      </c>
      <c r="C23" s="11" t="s">
        <v>37</v>
      </c>
      <c r="D23" s="12">
        <v>36740</v>
      </c>
      <c r="E23" s="13" t="s">
        <v>38</v>
      </c>
      <c r="F23" s="7">
        <v>19</v>
      </c>
      <c r="G23" s="7">
        <v>1</v>
      </c>
      <c r="H23" s="7">
        <v>1</v>
      </c>
    </row>
    <row r="24" spans="1:8" ht="12" customHeight="1">
      <c r="A24" s="7">
        <f t="shared" si="0"/>
        <v>22</v>
      </c>
      <c r="B24" s="15">
        <v>22455</v>
      </c>
      <c r="C24" s="8" t="s">
        <v>39</v>
      </c>
      <c r="D24" s="12">
        <v>37197</v>
      </c>
      <c r="E24" s="13" t="s">
        <v>15</v>
      </c>
      <c r="F24" s="7">
        <v>19</v>
      </c>
      <c r="G24" s="7">
        <v>1</v>
      </c>
      <c r="H24" s="7">
        <v>1</v>
      </c>
    </row>
    <row r="25" spans="1:8" ht="12" customHeight="1">
      <c r="A25" s="7">
        <f t="shared" si="0"/>
        <v>23</v>
      </c>
      <c r="B25" s="15">
        <v>22805</v>
      </c>
      <c r="C25" s="21" t="s">
        <v>40</v>
      </c>
      <c r="D25" s="12">
        <v>36751</v>
      </c>
      <c r="E25" s="13" t="s">
        <v>15</v>
      </c>
      <c r="F25" s="7">
        <v>19</v>
      </c>
      <c r="G25" s="7">
        <v>1</v>
      </c>
      <c r="H25" s="7">
        <v>1</v>
      </c>
    </row>
    <row r="26" spans="1:8" ht="12" customHeight="1">
      <c r="A26" s="7">
        <f t="shared" si="0"/>
        <v>24</v>
      </c>
      <c r="B26" s="10">
        <v>20058</v>
      </c>
      <c r="C26" s="8" t="s">
        <v>41</v>
      </c>
      <c r="D26" s="20">
        <v>36733</v>
      </c>
      <c r="E26" s="13" t="s">
        <v>42</v>
      </c>
      <c r="F26" s="10">
        <v>19</v>
      </c>
      <c r="G26" s="10">
        <v>1</v>
      </c>
      <c r="H26" s="7">
        <v>1</v>
      </c>
    </row>
    <row r="27" spans="1:8" ht="12" customHeight="1">
      <c r="A27" s="7">
        <f t="shared" si="0"/>
        <v>25</v>
      </c>
      <c r="B27" s="10">
        <v>22297</v>
      </c>
      <c r="C27" s="8" t="s">
        <v>43</v>
      </c>
      <c r="D27" s="20">
        <v>36684</v>
      </c>
      <c r="E27" s="13" t="s">
        <v>19</v>
      </c>
      <c r="F27" s="10">
        <v>19</v>
      </c>
      <c r="G27" s="10">
        <v>1</v>
      </c>
      <c r="H27" s="7">
        <v>1</v>
      </c>
    </row>
    <row r="28" spans="1:8" ht="12" customHeight="1">
      <c r="A28" s="7">
        <f t="shared" si="0"/>
        <v>26</v>
      </c>
      <c r="B28" s="22">
        <v>20144</v>
      </c>
      <c r="C28" s="8" t="s">
        <v>44</v>
      </c>
      <c r="D28" s="20">
        <v>36614</v>
      </c>
      <c r="E28" s="13" t="s">
        <v>19</v>
      </c>
      <c r="F28" s="10">
        <v>19</v>
      </c>
      <c r="G28" s="10">
        <v>1</v>
      </c>
      <c r="H28" s="7">
        <v>1</v>
      </c>
    </row>
    <row r="29" spans="1:8" ht="12" customHeight="1">
      <c r="A29" s="7">
        <f t="shared" si="0"/>
        <v>27</v>
      </c>
      <c r="B29" s="7">
        <v>22806</v>
      </c>
      <c r="C29" s="8" t="s">
        <v>45</v>
      </c>
      <c r="D29" s="20">
        <v>36664</v>
      </c>
      <c r="E29" s="23" t="s">
        <v>46</v>
      </c>
      <c r="F29" s="24">
        <v>19</v>
      </c>
      <c r="G29" s="10">
        <v>1</v>
      </c>
      <c r="H29" s="7">
        <v>1</v>
      </c>
    </row>
    <row r="30" spans="1:8" ht="12" customHeight="1">
      <c r="A30" s="7">
        <f t="shared" si="0"/>
        <v>28</v>
      </c>
      <c r="B30" s="25">
        <v>26040</v>
      </c>
      <c r="C30" s="26" t="s">
        <v>47</v>
      </c>
      <c r="D30" s="27">
        <v>37182</v>
      </c>
      <c r="E30" s="28" t="s">
        <v>19</v>
      </c>
      <c r="F30" s="7">
        <v>18</v>
      </c>
      <c r="G30" s="29">
        <v>1</v>
      </c>
      <c r="H30" s="7">
        <v>1</v>
      </c>
    </row>
    <row r="31" spans="1:8" ht="12" customHeight="1">
      <c r="A31" s="7">
        <f t="shared" si="0"/>
        <v>29</v>
      </c>
      <c r="B31" s="7">
        <v>20255</v>
      </c>
      <c r="C31" s="11" t="s">
        <v>48</v>
      </c>
      <c r="D31" s="12">
        <v>36873</v>
      </c>
      <c r="E31" s="13" t="s">
        <v>49</v>
      </c>
      <c r="F31" s="7">
        <v>14</v>
      </c>
      <c r="G31" s="29">
        <v>2</v>
      </c>
      <c r="H31" s="7">
        <v>1</v>
      </c>
    </row>
    <row r="32" spans="1:8" ht="12" customHeight="1">
      <c r="A32" s="7">
        <f t="shared" si="0"/>
        <v>30</v>
      </c>
      <c r="B32" s="7">
        <v>20159</v>
      </c>
      <c r="C32" s="8" t="s">
        <v>50</v>
      </c>
      <c r="D32" s="20">
        <v>36657</v>
      </c>
      <c r="E32" s="13" t="s">
        <v>15</v>
      </c>
      <c r="F32" s="7">
        <v>14</v>
      </c>
      <c r="G32" s="29">
        <v>1</v>
      </c>
      <c r="H32" s="7">
        <v>1</v>
      </c>
    </row>
    <row r="33" spans="1:8" ht="12" customHeight="1">
      <c r="A33" s="7">
        <f t="shared" si="0"/>
        <v>31</v>
      </c>
      <c r="B33" s="25">
        <v>24510</v>
      </c>
      <c r="C33" s="26" t="s">
        <v>51</v>
      </c>
      <c r="D33" s="27">
        <v>36931</v>
      </c>
      <c r="E33" s="28" t="s">
        <v>52</v>
      </c>
      <c r="F33" s="7">
        <v>14</v>
      </c>
      <c r="G33" s="29">
        <v>1</v>
      </c>
      <c r="H33" s="7">
        <v>1</v>
      </c>
    </row>
    <row r="34" spans="1:8" ht="12" customHeight="1">
      <c r="A34" s="7">
        <f t="shared" si="0"/>
        <v>32</v>
      </c>
      <c r="B34" s="25">
        <v>26611</v>
      </c>
      <c r="C34" s="26" t="s">
        <v>53</v>
      </c>
      <c r="D34" s="27">
        <v>37267</v>
      </c>
      <c r="E34" s="28" t="s">
        <v>19</v>
      </c>
      <c r="F34" s="7">
        <v>14</v>
      </c>
      <c r="G34" s="29">
        <v>1</v>
      </c>
      <c r="H34" s="7">
        <v>1</v>
      </c>
    </row>
    <row r="35" spans="1:8" ht="12" customHeight="1">
      <c r="A35" s="7">
        <f t="shared" si="0"/>
        <v>33</v>
      </c>
      <c r="B35" s="25">
        <v>22600</v>
      </c>
      <c r="C35" s="26" t="s">
        <v>54</v>
      </c>
      <c r="D35" s="27">
        <v>37162</v>
      </c>
      <c r="E35" s="28" t="s">
        <v>19</v>
      </c>
      <c r="F35" s="7">
        <v>14</v>
      </c>
      <c r="G35" s="29">
        <v>1</v>
      </c>
      <c r="H35" s="7">
        <v>1</v>
      </c>
    </row>
    <row r="36" spans="1:8" ht="12.75">
      <c r="A36" s="7">
        <f t="shared" si="0"/>
        <v>34</v>
      </c>
      <c r="B36" s="25">
        <v>23606</v>
      </c>
      <c r="C36" s="30" t="s">
        <v>55</v>
      </c>
      <c r="D36" s="31">
        <v>37063</v>
      </c>
      <c r="E36" s="32" t="s">
        <v>19</v>
      </c>
      <c r="F36" s="7">
        <v>14</v>
      </c>
      <c r="G36" s="29">
        <v>1</v>
      </c>
      <c r="H36" s="7">
        <v>1</v>
      </c>
    </row>
    <row r="54" ht="12.75">
      <c r="D54" t="s">
        <v>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8.8515625" style="0" customWidth="1"/>
    <col min="4" max="4" width="7.57421875" style="0" customWidth="1"/>
    <col min="5" max="5" width="12.7109375" style="0" customWidth="1"/>
    <col min="6" max="6" width="8.140625" style="0" customWidth="1"/>
    <col min="7" max="7" width="5.421875" style="0" customWidth="1"/>
    <col min="8" max="8" width="6.7109375" style="0" customWidth="1"/>
  </cols>
  <sheetData>
    <row r="1" spans="2:7" ht="12.75">
      <c r="B1" s="1" t="s">
        <v>131</v>
      </c>
      <c r="G1" s="3"/>
    </row>
    <row r="2" spans="1:8" ht="22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</row>
    <row r="3" spans="1:8" ht="14.25" customHeight="1">
      <c r="A3" s="7">
        <v>1</v>
      </c>
      <c r="B3" s="7">
        <v>22419</v>
      </c>
      <c r="C3" s="8" t="s">
        <v>57</v>
      </c>
      <c r="D3" s="20">
        <v>37222</v>
      </c>
      <c r="E3" s="7" t="s">
        <v>58</v>
      </c>
      <c r="F3" s="10">
        <f>55*3</f>
        <v>165</v>
      </c>
      <c r="G3" s="10">
        <v>3</v>
      </c>
      <c r="H3" s="10">
        <v>3</v>
      </c>
    </row>
    <row r="4" spans="1:8" ht="14.25" customHeight="1">
      <c r="A4" s="7">
        <f>A3+1</f>
        <v>2</v>
      </c>
      <c r="B4" s="7">
        <v>20307</v>
      </c>
      <c r="C4" s="11" t="s">
        <v>59</v>
      </c>
      <c r="D4" s="12">
        <v>36622</v>
      </c>
      <c r="E4" s="13" t="s">
        <v>60</v>
      </c>
      <c r="F4" s="5">
        <f>55+39</f>
        <v>94</v>
      </c>
      <c r="G4" s="10">
        <v>2</v>
      </c>
      <c r="H4" s="10">
        <v>2</v>
      </c>
    </row>
    <row r="5" spans="1:8" ht="14.25" customHeight="1">
      <c r="A5" s="7">
        <f aca="true" t="shared" si="0" ref="A5:A29">A4+1</f>
        <v>3</v>
      </c>
      <c r="B5" s="7">
        <v>22464</v>
      </c>
      <c r="C5" s="8" t="s">
        <v>61</v>
      </c>
      <c r="D5" s="20">
        <v>36735</v>
      </c>
      <c r="E5" s="7" t="s">
        <v>15</v>
      </c>
      <c r="F5" s="10">
        <f>19+25+29</f>
        <v>73</v>
      </c>
      <c r="G5" s="10">
        <v>3</v>
      </c>
      <c r="H5" s="10">
        <v>3</v>
      </c>
    </row>
    <row r="6" spans="1:8" ht="14.25" customHeight="1">
      <c r="A6" s="7">
        <f t="shared" si="0"/>
        <v>4</v>
      </c>
      <c r="B6" s="7">
        <v>20256</v>
      </c>
      <c r="C6" s="11" t="s">
        <v>62</v>
      </c>
      <c r="D6" s="12">
        <v>36762</v>
      </c>
      <c r="E6" s="13" t="s">
        <v>63</v>
      </c>
      <c r="F6" s="5">
        <f>39+30</f>
        <v>69</v>
      </c>
      <c r="G6" s="10">
        <v>2</v>
      </c>
      <c r="H6" s="10">
        <v>2</v>
      </c>
    </row>
    <row r="7" spans="1:8" ht="14.25" customHeight="1">
      <c r="A7" s="7">
        <f t="shared" si="0"/>
        <v>5</v>
      </c>
      <c r="B7" s="7">
        <v>20871</v>
      </c>
      <c r="C7" s="8" t="s">
        <v>64</v>
      </c>
      <c r="D7" s="20">
        <v>36608</v>
      </c>
      <c r="E7" s="7" t="s">
        <v>65</v>
      </c>
      <c r="F7" s="10">
        <f>39+25</f>
        <v>64</v>
      </c>
      <c r="G7" s="10">
        <v>2</v>
      </c>
      <c r="H7" s="10">
        <v>2</v>
      </c>
    </row>
    <row r="8" spans="1:8" ht="14.25" customHeight="1">
      <c r="A8" s="7">
        <f t="shared" si="0"/>
        <v>6</v>
      </c>
      <c r="B8" s="7">
        <v>20088</v>
      </c>
      <c r="C8" s="11" t="s">
        <v>66</v>
      </c>
      <c r="D8" s="12">
        <v>36644</v>
      </c>
      <c r="E8" s="13" t="s">
        <v>15</v>
      </c>
      <c r="F8" s="10">
        <f>39+19</f>
        <v>58</v>
      </c>
      <c r="G8" s="10">
        <v>2</v>
      </c>
      <c r="H8" s="10">
        <v>2</v>
      </c>
    </row>
    <row r="9" spans="1:8" ht="14.25" customHeight="1">
      <c r="A9" s="7">
        <f t="shared" si="0"/>
        <v>7</v>
      </c>
      <c r="B9" s="7">
        <v>21986</v>
      </c>
      <c r="C9" s="8" t="s">
        <v>67</v>
      </c>
      <c r="D9" s="20">
        <v>36695</v>
      </c>
      <c r="E9" s="7" t="s">
        <v>15</v>
      </c>
      <c r="F9" s="10">
        <f>19*2+14</f>
        <v>52</v>
      </c>
      <c r="G9" s="10">
        <v>3</v>
      </c>
      <c r="H9" s="10">
        <v>3</v>
      </c>
    </row>
    <row r="10" spans="1:8" ht="14.25" customHeight="1">
      <c r="A10" s="7">
        <f t="shared" si="0"/>
        <v>8</v>
      </c>
      <c r="B10" s="7">
        <v>23217</v>
      </c>
      <c r="C10" s="8" t="s">
        <v>68</v>
      </c>
      <c r="D10" s="20">
        <v>36970</v>
      </c>
      <c r="E10" s="7" t="s">
        <v>69</v>
      </c>
      <c r="F10" s="10">
        <f>25+25</f>
        <v>50</v>
      </c>
      <c r="G10" s="10">
        <v>2</v>
      </c>
      <c r="H10" s="10">
        <v>2</v>
      </c>
    </row>
    <row r="11" spans="1:8" ht="14.25" customHeight="1">
      <c r="A11" s="7">
        <f t="shared" si="0"/>
        <v>9</v>
      </c>
      <c r="B11" s="7">
        <v>20539</v>
      </c>
      <c r="C11" s="21" t="s">
        <v>70</v>
      </c>
      <c r="D11" s="20">
        <v>36807</v>
      </c>
      <c r="E11" s="13" t="s">
        <v>15</v>
      </c>
      <c r="F11" s="10">
        <f>19+19+12</f>
        <v>50</v>
      </c>
      <c r="G11" s="10">
        <v>3</v>
      </c>
      <c r="H11" s="10">
        <v>3</v>
      </c>
    </row>
    <row r="12" spans="1:8" ht="14.25" customHeight="1">
      <c r="A12" s="7">
        <f t="shared" si="0"/>
        <v>10</v>
      </c>
      <c r="B12" s="25">
        <v>22554</v>
      </c>
      <c r="C12" s="26" t="s">
        <v>71</v>
      </c>
      <c r="D12" s="27">
        <v>37015</v>
      </c>
      <c r="E12" s="28" t="s">
        <v>19</v>
      </c>
      <c r="F12" s="7">
        <v>41</v>
      </c>
      <c r="G12" s="10">
        <v>1</v>
      </c>
      <c r="H12" s="10">
        <v>1</v>
      </c>
    </row>
    <row r="13" spans="1:8" ht="14.25" customHeight="1">
      <c r="A13" s="7">
        <f t="shared" si="0"/>
        <v>11</v>
      </c>
      <c r="B13" s="7">
        <v>20082</v>
      </c>
      <c r="C13" s="11" t="s">
        <v>72</v>
      </c>
      <c r="D13" s="12">
        <v>36531</v>
      </c>
      <c r="E13" s="13" t="s">
        <v>15</v>
      </c>
      <c r="F13" s="10">
        <v>30</v>
      </c>
      <c r="G13" s="10">
        <v>1</v>
      </c>
      <c r="H13" s="10">
        <v>1</v>
      </c>
    </row>
    <row r="14" spans="1:8" ht="14.25" customHeight="1">
      <c r="A14" s="7">
        <f t="shared" si="0"/>
        <v>12</v>
      </c>
      <c r="B14" s="7">
        <v>22363</v>
      </c>
      <c r="C14" s="8" t="s">
        <v>73</v>
      </c>
      <c r="D14" s="20">
        <v>36876</v>
      </c>
      <c r="E14" s="13" t="s">
        <v>15</v>
      </c>
      <c r="F14" s="10">
        <v>30</v>
      </c>
      <c r="G14" s="10">
        <v>1</v>
      </c>
      <c r="H14" s="10">
        <v>1</v>
      </c>
    </row>
    <row r="15" spans="1:8" ht="14.25" customHeight="1">
      <c r="A15" s="7">
        <f t="shared" si="0"/>
        <v>13</v>
      </c>
      <c r="B15" s="25">
        <v>24137</v>
      </c>
      <c r="C15" s="26" t="s">
        <v>74</v>
      </c>
      <c r="D15" s="27">
        <v>36915</v>
      </c>
      <c r="E15" s="28" t="s">
        <v>19</v>
      </c>
      <c r="F15" s="7">
        <v>23</v>
      </c>
      <c r="G15" s="10">
        <v>1</v>
      </c>
      <c r="H15" s="10">
        <v>1</v>
      </c>
    </row>
    <row r="16" spans="1:8" ht="14.25" customHeight="1">
      <c r="A16" s="7">
        <f t="shared" si="0"/>
        <v>14</v>
      </c>
      <c r="B16" s="7">
        <v>20057</v>
      </c>
      <c r="C16" s="11" t="s">
        <v>75</v>
      </c>
      <c r="D16" s="12">
        <v>36537</v>
      </c>
      <c r="E16" s="13" t="s">
        <v>76</v>
      </c>
      <c r="F16" s="5">
        <v>19</v>
      </c>
      <c r="G16" s="10">
        <v>2</v>
      </c>
      <c r="H16" s="10">
        <v>1</v>
      </c>
    </row>
    <row r="17" spans="1:8" ht="14.25" customHeight="1">
      <c r="A17" s="7">
        <f t="shared" si="0"/>
        <v>15</v>
      </c>
      <c r="B17" s="7">
        <v>20158</v>
      </c>
      <c r="C17" s="33" t="s">
        <v>77</v>
      </c>
      <c r="D17" s="12">
        <v>36683</v>
      </c>
      <c r="E17" s="13" t="s">
        <v>15</v>
      </c>
      <c r="F17" s="10">
        <v>19</v>
      </c>
      <c r="G17" s="10">
        <v>1</v>
      </c>
      <c r="H17" s="10">
        <v>1</v>
      </c>
    </row>
    <row r="18" spans="1:8" ht="14.25" customHeight="1">
      <c r="A18" s="7">
        <f t="shared" si="0"/>
        <v>16</v>
      </c>
      <c r="B18" s="7">
        <v>20257</v>
      </c>
      <c r="C18" s="33" t="s">
        <v>78</v>
      </c>
      <c r="D18" s="12">
        <v>36788</v>
      </c>
      <c r="E18" s="13" t="s">
        <v>63</v>
      </c>
      <c r="F18" s="10">
        <v>19</v>
      </c>
      <c r="G18" s="10">
        <v>1</v>
      </c>
      <c r="H18" s="10">
        <v>1</v>
      </c>
    </row>
    <row r="19" spans="1:8" ht="14.25" customHeight="1">
      <c r="A19" s="7">
        <f t="shared" si="0"/>
        <v>17</v>
      </c>
      <c r="B19" s="7">
        <v>22723</v>
      </c>
      <c r="C19" s="33" t="s">
        <v>79</v>
      </c>
      <c r="D19" s="12">
        <v>37018</v>
      </c>
      <c r="E19" s="13" t="s">
        <v>80</v>
      </c>
      <c r="F19" s="10">
        <v>19</v>
      </c>
      <c r="G19" s="10">
        <v>1</v>
      </c>
      <c r="H19" s="10">
        <v>1</v>
      </c>
    </row>
    <row r="20" spans="1:8" ht="14.25" customHeight="1">
      <c r="A20" s="7">
        <f t="shared" si="0"/>
        <v>18</v>
      </c>
      <c r="B20" s="7">
        <v>22523</v>
      </c>
      <c r="C20" s="33" t="s">
        <v>81</v>
      </c>
      <c r="D20" s="12">
        <v>37140</v>
      </c>
      <c r="E20" s="13" t="s">
        <v>15</v>
      </c>
      <c r="F20" s="10">
        <v>19</v>
      </c>
      <c r="G20" s="10">
        <v>1</v>
      </c>
      <c r="H20" s="10">
        <v>1</v>
      </c>
    </row>
    <row r="21" spans="1:8" ht="14.25" customHeight="1">
      <c r="A21" s="34">
        <f t="shared" si="0"/>
        <v>19</v>
      </c>
      <c r="B21" s="34">
        <v>20180</v>
      </c>
      <c r="C21" s="35" t="s">
        <v>82</v>
      </c>
      <c r="D21" s="36">
        <v>36758</v>
      </c>
      <c r="E21" s="23" t="s">
        <v>15</v>
      </c>
      <c r="F21" s="24">
        <v>19</v>
      </c>
      <c r="G21" s="10">
        <v>1</v>
      </c>
      <c r="H21" s="10">
        <v>1</v>
      </c>
    </row>
    <row r="22" spans="1:8" ht="12.75">
      <c r="A22" s="7">
        <f t="shared" si="0"/>
        <v>20</v>
      </c>
      <c r="B22" s="7">
        <v>22152</v>
      </c>
      <c r="C22" s="21" t="s">
        <v>83</v>
      </c>
      <c r="D22" s="20">
        <v>36581</v>
      </c>
      <c r="E22" s="13" t="s">
        <v>15</v>
      </c>
      <c r="F22" s="5">
        <v>19</v>
      </c>
      <c r="G22" s="37">
        <v>1</v>
      </c>
      <c r="H22" s="10">
        <v>1</v>
      </c>
    </row>
    <row r="23" spans="1:8" ht="12.75">
      <c r="A23" s="7">
        <f t="shared" si="0"/>
        <v>21</v>
      </c>
      <c r="B23" s="7">
        <v>20142</v>
      </c>
      <c r="C23" s="21" t="s">
        <v>84</v>
      </c>
      <c r="D23" s="20">
        <v>36833</v>
      </c>
      <c r="E23" s="22" t="s">
        <v>19</v>
      </c>
      <c r="F23" s="5">
        <v>19</v>
      </c>
      <c r="G23" s="37">
        <v>1</v>
      </c>
      <c r="H23" s="10">
        <v>1</v>
      </c>
    </row>
    <row r="24" spans="1:8" ht="12.75">
      <c r="A24" s="7">
        <f t="shared" si="0"/>
        <v>22</v>
      </c>
      <c r="B24" s="21">
        <v>21121</v>
      </c>
      <c r="C24" s="21" t="s">
        <v>85</v>
      </c>
      <c r="D24" s="20">
        <v>36886</v>
      </c>
      <c r="E24" s="7" t="s">
        <v>19</v>
      </c>
      <c r="F24" s="7">
        <v>18</v>
      </c>
      <c r="G24" s="37">
        <v>1</v>
      </c>
      <c r="H24" s="10">
        <v>1</v>
      </c>
    </row>
    <row r="25" spans="1:8" ht="12.75">
      <c r="A25" s="7">
        <f t="shared" si="0"/>
        <v>23</v>
      </c>
      <c r="B25" s="25">
        <v>20134</v>
      </c>
      <c r="C25" s="26" t="s">
        <v>86</v>
      </c>
      <c r="D25" s="27">
        <v>36845</v>
      </c>
      <c r="E25" s="28" t="s">
        <v>19</v>
      </c>
      <c r="F25" s="10">
        <v>18</v>
      </c>
      <c r="G25" s="37">
        <v>1</v>
      </c>
      <c r="H25" s="10">
        <v>1</v>
      </c>
    </row>
    <row r="26" spans="1:8" ht="12.75">
      <c r="A26" s="7">
        <f t="shared" si="0"/>
        <v>24</v>
      </c>
      <c r="B26" s="25">
        <v>20429</v>
      </c>
      <c r="C26" s="26" t="s">
        <v>87</v>
      </c>
      <c r="D26" s="27">
        <v>36794</v>
      </c>
      <c r="E26" s="28" t="s">
        <v>19</v>
      </c>
      <c r="F26" s="10">
        <v>14</v>
      </c>
      <c r="G26" s="37">
        <v>1</v>
      </c>
      <c r="H26" s="10">
        <v>1</v>
      </c>
    </row>
    <row r="27" spans="1:8" ht="12.75">
      <c r="A27" s="7">
        <f t="shared" si="0"/>
        <v>25</v>
      </c>
      <c r="B27" s="25">
        <v>22641</v>
      </c>
      <c r="C27" s="26" t="s">
        <v>88</v>
      </c>
      <c r="D27" s="27">
        <v>36991</v>
      </c>
      <c r="E27" s="28" t="s">
        <v>19</v>
      </c>
      <c r="F27" s="10">
        <v>14</v>
      </c>
      <c r="G27" s="37">
        <v>1</v>
      </c>
      <c r="H27" s="10">
        <v>1</v>
      </c>
    </row>
    <row r="28" spans="1:8" ht="12.75">
      <c r="A28" s="7">
        <f t="shared" si="0"/>
        <v>26</v>
      </c>
      <c r="B28" s="25">
        <v>21030</v>
      </c>
      <c r="C28" s="26" t="s">
        <v>89</v>
      </c>
      <c r="D28" s="27">
        <v>36581</v>
      </c>
      <c r="E28" s="28" t="s">
        <v>19</v>
      </c>
      <c r="F28" s="10">
        <v>14</v>
      </c>
      <c r="G28" s="37">
        <v>1</v>
      </c>
      <c r="H28" s="10">
        <v>1</v>
      </c>
    </row>
    <row r="29" spans="1:8" ht="12.75">
      <c r="A29" s="7">
        <f t="shared" si="0"/>
        <v>27</v>
      </c>
      <c r="B29" s="21">
        <v>23327</v>
      </c>
      <c r="C29" s="21" t="s">
        <v>90</v>
      </c>
      <c r="D29" s="20">
        <v>37148</v>
      </c>
      <c r="E29" s="7" t="s">
        <v>19</v>
      </c>
      <c r="F29" s="7">
        <v>10</v>
      </c>
      <c r="G29" s="37">
        <v>1</v>
      </c>
      <c r="H29" s="10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31.140625" style="0" customWidth="1"/>
    <col min="4" max="4" width="8.57421875" style="0" customWidth="1"/>
    <col min="5" max="5" width="10.421875" style="0" customWidth="1"/>
    <col min="6" max="6" width="7.8515625" style="0" customWidth="1"/>
    <col min="7" max="7" width="5.421875" style="0" customWidth="1"/>
    <col min="8" max="8" width="6.8515625" style="0" customWidth="1"/>
  </cols>
  <sheetData>
    <row r="1" spans="1:7" ht="12.75">
      <c r="A1" s="38"/>
      <c r="B1" s="1" t="s">
        <v>133</v>
      </c>
      <c r="D1" s="2"/>
      <c r="G1" s="39"/>
    </row>
    <row r="2" spans="1:8" ht="22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</row>
    <row r="3" spans="1:8" ht="12" customHeight="1">
      <c r="A3" s="7">
        <v>1</v>
      </c>
      <c r="B3" s="10">
        <v>15480</v>
      </c>
      <c r="C3" s="8" t="s">
        <v>91</v>
      </c>
      <c r="D3" s="40">
        <v>36014</v>
      </c>
      <c r="E3" s="7" t="s">
        <v>15</v>
      </c>
      <c r="F3" s="10">
        <f>90+60+63</f>
        <v>213</v>
      </c>
      <c r="G3" s="10" t="s">
        <v>92</v>
      </c>
      <c r="H3" s="10">
        <v>3</v>
      </c>
    </row>
    <row r="4" spans="1:8" ht="12" customHeight="1">
      <c r="A4" s="7">
        <f>A3+1</f>
        <v>2</v>
      </c>
      <c r="B4" s="10">
        <v>15393</v>
      </c>
      <c r="C4" s="8" t="s">
        <v>93</v>
      </c>
      <c r="D4" s="40">
        <v>36002</v>
      </c>
      <c r="E4" s="7" t="s">
        <v>19</v>
      </c>
      <c r="F4" s="10">
        <v>180</v>
      </c>
      <c r="G4" s="7" t="s">
        <v>94</v>
      </c>
      <c r="H4" s="7">
        <v>1</v>
      </c>
    </row>
    <row r="5" spans="1:8" ht="12" customHeight="1">
      <c r="A5" s="7">
        <f aca="true" t="shared" si="0" ref="A5:A28">A4+1</f>
        <v>3</v>
      </c>
      <c r="B5" s="10">
        <v>19508</v>
      </c>
      <c r="C5" s="8" t="s">
        <v>95</v>
      </c>
      <c r="D5" s="40">
        <v>36400</v>
      </c>
      <c r="E5" s="13" t="s">
        <v>96</v>
      </c>
      <c r="F5" s="10">
        <f>63+47</f>
        <v>110</v>
      </c>
      <c r="G5" s="10" t="s">
        <v>97</v>
      </c>
      <c r="H5" s="10">
        <v>2</v>
      </c>
    </row>
    <row r="6" spans="1:8" ht="12" customHeight="1">
      <c r="A6" s="7">
        <f t="shared" si="0"/>
        <v>4</v>
      </c>
      <c r="B6" s="10">
        <v>18454</v>
      </c>
      <c r="C6" s="8" t="s">
        <v>98</v>
      </c>
      <c r="D6" s="40">
        <v>36331</v>
      </c>
      <c r="E6" s="7" t="s">
        <v>15</v>
      </c>
      <c r="F6" s="10">
        <f>41+67</f>
        <v>108</v>
      </c>
      <c r="G6" s="10" t="s">
        <v>97</v>
      </c>
      <c r="H6" s="10">
        <v>2</v>
      </c>
    </row>
    <row r="7" spans="1:8" ht="12" customHeight="1">
      <c r="A7" s="7">
        <f t="shared" si="0"/>
        <v>5</v>
      </c>
      <c r="B7" s="7">
        <v>17882</v>
      </c>
      <c r="C7" s="21" t="s">
        <v>99</v>
      </c>
      <c r="D7" s="40">
        <v>36521</v>
      </c>
      <c r="E7" s="7" t="s">
        <v>19</v>
      </c>
      <c r="F7" s="7">
        <v>85</v>
      </c>
      <c r="G7" s="10">
        <v>1</v>
      </c>
      <c r="H7" s="10">
        <v>1</v>
      </c>
    </row>
    <row r="8" spans="1:8" ht="12" customHeight="1">
      <c r="A8" s="7">
        <f t="shared" si="0"/>
        <v>6</v>
      </c>
      <c r="B8" s="10">
        <v>18985</v>
      </c>
      <c r="C8" s="11" t="s">
        <v>100</v>
      </c>
      <c r="D8" s="41">
        <v>36272</v>
      </c>
      <c r="E8" s="13" t="s">
        <v>15</v>
      </c>
      <c r="F8" s="10">
        <f>32+32</f>
        <v>64</v>
      </c>
      <c r="G8" s="10" t="s">
        <v>101</v>
      </c>
      <c r="H8" s="10">
        <v>2</v>
      </c>
    </row>
    <row r="9" spans="1:8" ht="12" customHeight="1">
      <c r="A9" s="7">
        <f t="shared" si="0"/>
        <v>7</v>
      </c>
      <c r="B9" s="10">
        <v>17677</v>
      </c>
      <c r="C9" s="8" t="s">
        <v>102</v>
      </c>
      <c r="D9" s="40">
        <v>36218</v>
      </c>
      <c r="E9" s="7" t="s">
        <v>103</v>
      </c>
      <c r="F9" s="10">
        <v>63</v>
      </c>
      <c r="G9" s="10">
        <v>1</v>
      </c>
      <c r="H9" s="10">
        <v>1</v>
      </c>
    </row>
    <row r="10" spans="1:8" ht="12" customHeight="1">
      <c r="A10" s="7">
        <f t="shared" si="0"/>
        <v>8</v>
      </c>
      <c r="B10" s="10">
        <v>19945</v>
      </c>
      <c r="C10" s="11" t="s">
        <v>104</v>
      </c>
      <c r="D10" s="41">
        <v>36433</v>
      </c>
      <c r="E10" s="13" t="s">
        <v>15</v>
      </c>
      <c r="F10" s="5">
        <v>49</v>
      </c>
      <c r="G10" s="10">
        <v>1</v>
      </c>
      <c r="H10" s="10">
        <v>1</v>
      </c>
    </row>
    <row r="11" spans="1:8" ht="12" customHeight="1">
      <c r="A11" s="7">
        <f t="shared" si="0"/>
        <v>9</v>
      </c>
      <c r="B11" s="7">
        <v>17680</v>
      </c>
      <c r="C11" s="21" t="s">
        <v>105</v>
      </c>
      <c r="D11" s="40">
        <v>36330</v>
      </c>
      <c r="E11" s="7" t="s">
        <v>19</v>
      </c>
      <c r="F11" s="7">
        <v>47</v>
      </c>
      <c r="G11" s="10">
        <v>1</v>
      </c>
      <c r="H11" s="10">
        <v>1</v>
      </c>
    </row>
    <row r="12" spans="1:8" ht="12" customHeight="1">
      <c r="A12" s="7">
        <f t="shared" si="0"/>
        <v>10</v>
      </c>
      <c r="B12" s="19">
        <v>17609</v>
      </c>
      <c r="C12" s="42" t="s">
        <v>106</v>
      </c>
      <c r="D12" s="43">
        <v>36170</v>
      </c>
      <c r="E12" s="13" t="s">
        <v>15</v>
      </c>
      <c r="F12" s="5">
        <f>19+23</f>
        <v>42</v>
      </c>
      <c r="G12" s="10">
        <v>2</v>
      </c>
      <c r="H12" s="10">
        <v>2</v>
      </c>
    </row>
    <row r="13" spans="1:8" ht="12" customHeight="1">
      <c r="A13" s="7">
        <f t="shared" si="0"/>
        <v>11</v>
      </c>
      <c r="B13" s="7">
        <v>18141</v>
      </c>
      <c r="C13" s="21" t="s">
        <v>107</v>
      </c>
      <c r="D13" s="40">
        <v>36292</v>
      </c>
      <c r="E13" s="7" t="s">
        <v>19</v>
      </c>
      <c r="F13" s="7">
        <v>38</v>
      </c>
      <c r="G13" s="10">
        <v>1</v>
      </c>
      <c r="H13" s="10">
        <v>1</v>
      </c>
    </row>
    <row r="14" spans="1:8" ht="12" customHeight="1">
      <c r="A14" s="10">
        <f t="shared" si="0"/>
        <v>12</v>
      </c>
      <c r="B14" s="7">
        <v>15923</v>
      </c>
      <c r="C14" s="33" t="s">
        <v>108</v>
      </c>
      <c r="D14" s="44">
        <v>36156</v>
      </c>
      <c r="E14" s="10" t="s">
        <v>109</v>
      </c>
      <c r="F14" s="10">
        <v>37</v>
      </c>
      <c r="G14" s="10">
        <v>1</v>
      </c>
      <c r="H14" s="10">
        <v>1</v>
      </c>
    </row>
    <row r="15" spans="1:8" ht="12" customHeight="1">
      <c r="A15" s="10">
        <f t="shared" si="0"/>
        <v>13</v>
      </c>
      <c r="B15" s="10">
        <v>16654</v>
      </c>
      <c r="C15" s="11" t="s">
        <v>110</v>
      </c>
      <c r="D15" s="41">
        <v>35997</v>
      </c>
      <c r="E15" s="13" t="s">
        <v>15</v>
      </c>
      <c r="F15" s="5">
        <v>32</v>
      </c>
      <c r="G15" s="10">
        <v>1</v>
      </c>
      <c r="H15" s="10">
        <v>1</v>
      </c>
    </row>
    <row r="16" spans="1:8" ht="12" customHeight="1">
      <c r="A16" s="10">
        <f t="shared" si="0"/>
        <v>14</v>
      </c>
      <c r="B16" s="10">
        <v>19419</v>
      </c>
      <c r="C16" s="11" t="s">
        <v>111</v>
      </c>
      <c r="D16" s="41">
        <v>36282</v>
      </c>
      <c r="E16" s="13" t="s">
        <v>112</v>
      </c>
      <c r="F16" s="10">
        <v>32</v>
      </c>
      <c r="G16" s="10">
        <v>1</v>
      </c>
      <c r="H16" s="10">
        <v>1</v>
      </c>
    </row>
    <row r="17" spans="1:8" ht="12" customHeight="1">
      <c r="A17" s="10">
        <f t="shared" si="0"/>
        <v>15</v>
      </c>
      <c r="B17" s="10">
        <v>18143</v>
      </c>
      <c r="C17" s="8" t="s">
        <v>113</v>
      </c>
      <c r="D17" s="40">
        <v>36140</v>
      </c>
      <c r="E17" s="7" t="s">
        <v>15</v>
      </c>
      <c r="F17" s="10">
        <v>32</v>
      </c>
      <c r="G17" s="10">
        <v>1</v>
      </c>
      <c r="H17" s="10">
        <v>1</v>
      </c>
    </row>
    <row r="18" spans="1:8" ht="12" customHeight="1">
      <c r="A18" s="10">
        <f t="shared" si="0"/>
        <v>16</v>
      </c>
      <c r="B18" s="22">
        <v>22326</v>
      </c>
      <c r="C18" s="8" t="s">
        <v>114</v>
      </c>
      <c r="D18" s="44">
        <v>36617</v>
      </c>
      <c r="E18" s="10" t="s">
        <v>115</v>
      </c>
      <c r="F18" s="5">
        <v>32</v>
      </c>
      <c r="G18" s="7">
        <v>1</v>
      </c>
      <c r="H18" s="7">
        <v>1</v>
      </c>
    </row>
    <row r="19" spans="1:8" ht="12" customHeight="1">
      <c r="A19" s="10">
        <f t="shared" si="0"/>
        <v>17</v>
      </c>
      <c r="B19" s="45">
        <v>20677</v>
      </c>
      <c r="C19" s="46" t="s">
        <v>116</v>
      </c>
      <c r="D19" s="47">
        <v>36003</v>
      </c>
      <c r="E19" s="24" t="s">
        <v>19</v>
      </c>
      <c r="F19" s="48">
        <v>32</v>
      </c>
      <c r="G19" s="34">
        <v>1</v>
      </c>
      <c r="H19" s="34">
        <v>1</v>
      </c>
    </row>
    <row r="20" spans="1:8" ht="12" customHeight="1">
      <c r="A20" s="49">
        <f t="shared" si="0"/>
        <v>18</v>
      </c>
      <c r="B20" s="7">
        <v>18019</v>
      </c>
      <c r="C20" s="33" t="s">
        <v>117</v>
      </c>
      <c r="D20" s="44">
        <v>36215</v>
      </c>
      <c r="E20" s="10" t="s">
        <v>19</v>
      </c>
      <c r="F20" s="10">
        <v>30</v>
      </c>
      <c r="G20" s="10">
        <v>1</v>
      </c>
      <c r="H20" s="10">
        <v>1</v>
      </c>
    </row>
    <row r="21" spans="1:8" ht="12" customHeight="1">
      <c r="A21" s="49">
        <f t="shared" si="0"/>
        <v>19</v>
      </c>
      <c r="B21" s="7">
        <v>18612</v>
      </c>
      <c r="C21" s="21" t="s">
        <v>118</v>
      </c>
      <c r="D21" s="40">
        <v>36393</v>
      </c>
      <c r="E21" s="7" t="s">
        <v>19</v>
      </c>
      <c r="F21" s="7">
        <v>30</v>
      </c>
      <c r="G21" s="10">
        <v>1</v>
      </c>
      <c r="H21" s="10">
        <v>1</v>
      </c>
    </row>
    <row r="22" spans="1:8" ht="12" customHeight="1">
      <c r="A22" s="49">
        <f t="shared" si="0"/>
        <v>20</v>
      </c>
      <c r="B22" s="7">
        <v>23127</v>
      </c>
      <c r="C22" s="21" t="s">
        <v>119</v>
      </c>
      <c r="D22" s="40">
        <v>36262</v>
      </c>
      <c r="E22" s="7" t="s">
        <v>120</v>
      </c>
      <c r="F22" s="7">
        <v>30</v>
      </c>
      <c r="G22" s="10">
        <v>1</v>
      </c>
      <c r="H22" s="10">
        <v>1</v>
      </c>
    </row>
    <row r="23" spans="1:8" ht="12" customHeight="1">
      <c r="A23" s="49">
        <f t="shared" si="0"/>
        <v>21</v>
      </c>
      <c r="B23" s="7">
        <v>17546</v>
      </c>
      <c r="C23" s="21" t="s">
        <v>121</v>
      </c>
      <c r="D23" s="40">
        <v>36286</v>
      </c>
      <c r="E23" s="7" t="s">
        <v>19</v>
      </c>
      <c r="F23" s="7">
        <v>30</v>
      </c>
      <c r="G23" s="10">
        <v>1</v>
      </c>
      <c r="H23" s="10">
        <v>1</v>
      </c>
    </row>
    <row r="24" spans="1:8" ht="12" customHeight="1">
      <c r="A24" s="49">
        <f t="shared" si="0"/>
        <v>22</v>
      </c>
      <c r="B24" s="7">
        <v>20971</v>
      </c>
      <c r="C24" s="21" t="s">
        <v>122</v>
      </c>
      <c r="D24" s="40">
        <v>36574</v>
      </c>
      <c r="E24" s="7" t="s">
        <v>19</v>
      </c>
      <c r="F24" s="7">
        <v>30</v>
      </c>
      <c r="G24" s="10">
        <v>1</v>
      </c>
      <c r="H24" s="10">
        <v>1</v>
      </c>
    </row>
    <row r="25" spans="1:8" ht="12" customHeight="1">
      <c r="A25" s="49">
        <f t="shared" si="0"/>
        <v>23</v>
      </c>
      <c r="B25" s="7">
        <v>18470</v>
      </c>
      <c r="C25" s="33" t="s">
        <v>123</v>
      </c>
      <c r="D25" s="44">
        <v>36255</v>
      </c>
      <c r="E25" s="10" t="s">
        <v>19</v>
      </c>
      <c r="F25" s="10">
        <v>23</v>
      </c>
      <c r="G25" s="10">
        <v>1</v>
      </c>
      <c r="H25" s="10">
        <v>1</v>
      </c>
    </row>
    <row r="26" spans="1:8" ht="12" customHeight="1">
      <c r="A26" s="49">
        <f t="shared" si="0"/>
        <v>24</v>
      </c>
      <c r="B26" s="7">
        <v>24406</v>
      </c>
      <c r="C26" s="33" t="s">
        <v>124</v>
      </c>
      <c r="D26" s="44">
        <v>36058</v>
      </c>
      <c r="E26" s="10" t="s">
        <v>125</v>
      </c>
      <c r="F26" s="10">
        <v>23</v>
      </c>
      <c r="G26" s="10">
        <v>1</v>
      </c>
      <c r="H26" s="10">
        <v>1</v>
      </c>
    </row>
    <row r="27" spans="1:8" ht="12" customHeight="1">
      <c r="A27" s="49">
        <f t="shared" si="0"/>
        <v>25</v>
      </c>
      <c r="B27" s="7">
        <v>25198</v>
      </c>
      <c r="C27" s="21" t="s">
        <v>126</v>
      </c>
      <c r="D27" s="40">
        <v>36430</v>
      </c>
      <c r="E27" s="50" t="s">
        <v>19</v>
      </c>
      <c r="F27" s="10">
        <v>23</v>
      </c>
      <c r="G27" s="37">
        <v>1</v>
      </c>
      <c r="H27" s="10">
        <v>1</v>
      </c>
    </row>
    <row r="28" spans="1:8" ht="12" customHeight="1">
      <c r="A28" s="49">
        <f t="shared" si="0"/>
        <v>26</v>
      </c>
      <c r="B28" s="22">
        <v>18721</v>
      </c>
      <c r="C28" s="8" t="s">
        <v>127</v>
      </c>
      <c r="D28" s="44">
        <v>36335</v>
      </c>
      <c r="E28" s="10" t="s">
        <v>128</v>
      </c>
      <c r="F28" s="5">
        <v>19</v>
      </c>
      <c r="G28" s="29">
        <v>1</v>
      </c>
      <c r="H28" s="7">
        <v>1</v>
      </c>
    </row>
    <row r="29" spans="1:8" ht="12" customHeight="1">
      <c r="A29" s="38"/>
      <c r="B29" s="51"/>
      <c r="C29" s="52" t="s">
        <v>129</v>
      </c>
      <c r="D29" s="53"/>
      <c r="E29" s="38"/>
      <c r="F29" s="54"/>
      <c r="G29" s="55"/>
      <c r="H29" s="55"/>
    </row>
    <row r="30" ht="12.75">
      <c r="C30" s="52" t="s">
        <v>130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dcterms:created xsi:type="dcterms:W3CDTF">2012-09-05T19:29:10Z</dcterms:created>
  <dcterms:modified xsi:type="dcterms:W3CDTF">2012-09-05T19:29:12Z</dcterms:modified>
  <cp:category/>
  <cp:version/>
  <cp:contentType/>
  <cp:contentStatus/>
</cp:coreProperties>
</file>