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етенд на призы Moscoffee2012 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<sst xmlns="http://schemas.openxmlformats.org/spreadsheetml/2006/main" count="93" uniqueCount="62">
  <si>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Классификация участников по итогам  7-ми турниров на призы МКП - Д12  (на 21.09.12)</t>
  </si>
  <si>
    <t>№ пп</t>
  </si>
  <si>
    <t>РНИ</t>
  </si>
  <si>
    <t>ФИО игрока</t>
  </si>
  <si>
    <t>Дата рожд.</t>
  </si>
  <si>
    <t>Город</t>
  </si>
  <si>
    <t>Классиф. очки</t>
  </si>
  <si>
    <t>К-во турн.</t>
  </si>
  <si>
    <t>в т.ч. зачетн.</t>
  </si>
  <si>
    <t xml:space="preserve">Макарова Екатерина Эдуардовна </t>
  </si>
  <si>
    <t xml:space="preserve">Зеленоград </t>
  </si>
  <si>
    <t xml:space="preserve">Аксянова Алиса Наильевна </t>
  </si>
  <si>
    <t xml:space="preserve">Королев </t>
  </si>
  <si>
    <t>Шевченко София Михайловна</t>
  </si>
  <si>
    <t xml:space="preserve">Москва </t>
  </si>
  <si>
    <t>2*</t>
  </si>
  <si>
    <t>Лебедева Алина Михайловна</t>
  </si>
  <si>
    <t xml:space="preserve">Хрусталева Анастасия Максимовна </t>
  </si>
  <si>
    <t>Москва</t>
  </si>
  <si>
    <t xml:space="preserve">Антонова Надежда Игоревна </t>
  </si>
  <si>
    <t xml:space="preserve">Манилова Мария Юрьевна </t>
  </si>
  <si>
    <t xml:space="preserve">Большакова Ульяна Андреевна </t>
  </si>
  <si>
    <t xml:space="preserve">Щелково </t>
  </si>
  <si>
    <t xml:space="preserve">Лебедева Анна Васильевна </t>
  </si>
  <si>
    <t xml:space="preserve">Железнодорожный </t>
  </si>
  <si>
    <t>*- с учетом Турнира Первенство СК Красная стрела на призы МКП Д14 ( 17-21.09.12, Москва)</t>
  </si>
  <si>
    <t xml:space="preserve"> </t>
  </si>
  <si>
    <t>Классификация участников по итогам  7-ми турниров на призы МКП — Ю12  (на 21.09.12)</t>
  </si>
  <si>
    <t xml:space="preserve">Осьминкин Владимир Владимирович </t>
  </si>
  <si>
    <t xml:space="preserve">Шахты </t>
  </si>
  <si>
    <t xml:space="preserve">Сафронов Никита Александрович </t>
  </si>
  <si>
    <t xml:space="preserve">Электрогорск </t>
  </si>
  <si>
    <t xml:space="preserve">Богданов Марк Андреевич </t>
  </si>
  <si>
    <t xml:space="preserve">Кураксин Дмитрий Сергеевич </t>
  </si>
  <si>
    <t xml:space="preserve">Долгопрудный </t>
  </si>
  <si>
    <t xml:space="preserve">Николаев Ян Андреевич </t>
  </si>
  <si>
    <t xml:space="preserve">Дзержинский </t>
  </si>
  <si>
    <t xml:space="preserve">Николаев Максим Андреевич </t>
  </si>
  <si>
    <t xml:space="preserve">Филичев Илья Владимирович </t>
  </si>
  <si>
    <t>Иняткин Андрей Михайлович</t>
  </si>
  <si>
    <t>Протвино</t>
  </si>
  <si>
    <t>Борисов Григорий Витальевич</t>
  </si>
  <si>
    <t xml:space="preserve">Паничев Владислав Сергеевич </t>
  </si>
  <si>
    <t xml:space="preserve">Балашиха </t>
  </si>
  <si>
    <t>Иванов Родион Ярославович</t>
  </si>
  <si>
    <t xml:space="preserve">Смоляков Макар Александрович </t>
  </si>
  <si>
    <t xml:space="preserve">Химки </t>
  </si>
  <si>
    <t>Химки</t>
  </si>
  <si>
    <t>Классификация участников по итогам  7-ми турниров на призы МКП — Д14  (на 21.09.12)</t>
  </si>
  <si>
    <t xml:space="preserve">Бормотова Татьяна Юрьевна </t>
  </si>
  <si>
    <t>5*</t>
  </si>
  <si>
    <t>Осьминкина Ангелина Владимировна</t>
  </si>
  <si>
    <t>Шахты</t>
  </si>
  <si>
    <t>4*</t>
  </si>
  <si>
    <t xml:space="preserve">Повидало Алина Сергеевна </t>
  </si>
  <si>
    <t>3*</t>
  </si>
  <si>
    <t>Бурса Анастасия Александровна</t>
  </si>
  <si>
    <t xml:space="preserve">Третьякова Екатерина Андреевна </t>
  </si>
  <si>
    <t xml:space="preserve">Константинова Анастасия Сергеевна </t>
  </si>
  <si>
    <t>Моргошия Натия Манукаевна</t>
  </si>
  <si>
    <t>*- с учетом Турнира на призы МКП в категории Д16 (27.02-03.03.12, Дмитров) и Первенства СК</t>
  </si>
  <si>
    <t>"Будь здоров" на призы МКП Д16 (20-26.08.12, Мосрентген)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</si>
</sst>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yy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14" fontId="2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2" fillId="0" borderId="5" xfId="17" applyFont="1" applyFill="1" applyBorder="1" applyAlignment="1">
      <alignment horizontal="center"/>
      <protection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5" xfId="17" applyNumberFormat="1" applyFont="1" applyFill="1" applyBorder="1" applyAlignment="1">
      <alignment horizontal="center"/>
      <protection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5" xfId="17" applyFont="1" applyFill="1" applyBorder="1">
      <alignment/>
      <protection/>
    </xf>
    <xf numFmtId="164" fontId="2" fillId="0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SPISKIКубСпартакаАвг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AEEF"/>
      <rgbColor rgb="00C1D82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29.421875" style="0" customWidth="1"/>
    <col min="4" max="4" width="7.140625" style="0" customWidth="1"/>
    <col min="5" max="5" width="15.421875" style="0" customWidth="1"/>
    <col min="6" max="6" width="7.57421875" style="0" customWidth="1"/>
    <col min="7" max="7" width="4.57421875" style="0" customWidth="1"/>
    <col min="8" max="8" width="6.421875" style="0" customWidth="1"/>
  </cols>
  <sheetData>
    <row r="2" spans="2:7" ht="12.75">
      <c r="B2" s="1" t="s">
        <v>0</v>
      </c>
      <c r="D2" s="2"/>
      <c r="G2" s="3"/>
    </row>
    <row r="3" spans="1:9" ht="33.7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6"/>
    </row>
    <row r="4" spans="1:9" ht="12.75">
      <c r="A4" s="7">
        <v>1</v>
      </c>
      <c r="B4" s="7">
        <v>22428</v>
      </c>
      <c r="C4" s="8" t="s">
        <v>9</v>
      </c>
      <c r="D4" s="9">
        <v>37088</v>
      </c>
      <c r="E4" s="59" t="s">
        <v>10</v>
      </c>
      <c r="F4" s="10">
        <f>39+55</f>
        <v>94</v>
      </c>
      <c r="G4" s="7">
        <v>2</v>
      </c>
      <c r="H4" s="7">
        <v>2</v>
      </c>
      <c r="I4" s="26"/>
    </row>
    <row r="5" spans="1:9" ht="12.75">
      <c r="A5" s="7">
        <f aca="true" t="shared" si="0" ref="A5:A12">A4+1</f>
        <v>2</v>
      </c>
      <c r="B5" s="7">
        <v>20155</v>
      </c>
      <c r="C5" s="11" t="s">
        <v>11</v>
      </c>
      <c r="D5" s="12">
        <v>36657</v>
      </c>
      <c r="E5" s="48" t="s">
        <v>12</v>
      </c>
      <c r="F5" s="10">
        <f>18+55</f>
        <v>73</v>
      </c>
      <c r="G5" s="10">
        <v>2</v>
      </c>
      <c r="H5" s="10">
        <v>2</v>
      </c>
      <c r="I5" s="26"/>
    </row>
    <row r="6" spans="1:9" ht="12.75">
      <c r="A6" s="7">
        <f t="shared" si="0"/>
        <v>3</v>
      </c>
      <c r="B6" s="7">
        <v>20327</v>
      </c>
      <c r="C6" s="8" t="s">
        <v>13</v>
      </c>
      <c r="D6" s="12">
        <v>36665</v>
      </c>
      <c r="E6" s="13" t="s">
        <v>14</v>
      </c>
      <c r="F6" s="10">
        <f>25+23</f>
        <v>48</v>
      </c>
      <c r="G6" s="10" t="s">
        <v>15</v>
      </c>
      <c r="H6" s="10" t="s">
        <v>15</v>
      </c>
      <c r="I6" s="27"/>
    </row>
    <row r="7" spans="1:9" ht="12.75">
      <c r="A7" s="7">
        <f t="shared" si="0"/>
        <v>4</v>
      </c>
      <c r="B7" s="14">
        <v>22590</v>
      </c>
      <c r="C7" s="8" t="s">
        <v>16</v>
      </c>
      <c r="D7" s="12">
        <v>36978</v>
      </c>
      <c r="E7" s="13" t="s">
        <v>14</v>
      </c>
      <c r="F7" s="7">
        <f>19+23</f>
        <v>42</v>
      </c>
      <c r="G7" s="7">
        <v>2</v>
      </c>
      <c r="H7" s="7">
        <v>2</v>
      </c>
      <c r="I7" s="21"/>
    </row>
    <row r="8" spans="1:9" ht="12.75">
      <c r="A8" s="7">
        <f t="shared" si="0"/>
        <v>5</v>
      </c>
      <c r="B8" s="7">
        <v>22721</v>
      </c>
      <c r="C8" s="8" t="s">
        <v>17</v>
      </c>
      <c r="D8" s="9">
        <v>36986</v>
      </c>
      <c r="E8" s="10" t="s">
        <v>14</v>
      </c>
      <c r="F8" s="10">
        <f>22+19</f>
        <v>41</v>
      </c>
      <c r="G8" s="10">
        <v>2</v>
      </c>
      <c r="H8" s="10">
        <v>2</v>
      </c>
      <c r="I8" s="26"/>
    </row>
    <row r="9" spans="1:9" ht="12.75">
      <c r="A9" s="7">
        <f t="shared" si="0"/>
        <v>6</v>
      </c>
      <c r="B9" s="7">
        <v>20344</v>
      </c>
      <c r="C9" s="11" t="s">
        <v>19</v>
      </c>
      <c r="D9" s="12">
        <v>36534</v>
      </c>
      <c r="E9" s="16" t="s">
        <v>12</v>
      </c>
      <c r="F9" s="7">
        <f>23+14</f>
        <v>37</v>
      </c>
      <c r="G9" s="7">
        <v>3</v>
      </c>
      <c r="H9" s="7">
        <v>2</v>
      </c>
      <c r="I9" s="21"/>
    </row>
    <row r="10" spans="1:9" ht="12.75">
      <c r="A10" s="7">
        <f t="shared" si="0"/>
        <v>7</v>
      </c>
      <c r="B10" s="7">
        <v>21789</v>
      </c>
      <c r="C10" s="8" t="s">
        <v>20</v>
      </c>
      <c r="D10" s="9">
        <v>36686</v>
      </c>
      <c r="E10" s="10" t="s">
        <v>14</v>
      </c>
      <c r="F10" s="10">
        <f>19+14</f>
        <v>33</v>
      </c>
      <c r="G10" s="10">
        <v>2</v>
      </c>
      <c r="H10" s="10">
        <v>2</v>
      </c>
      <c r="I10" s="26"/>
    </row>
    <row r="11" spans="1:9" ht="12.75">
      <c r="A11" s="7">
        <f t="shared" si="0"/>
        <v>8</v>
      </c>
      <c r="B11" s="20">
        <v>20102</v>
      </c>
      <c r="C11" s="29" t="s">
        <v>21</v>
      </c>
      <c r="D11" s="31">
        <v>36619</v>
      </c>
      <c r="E11" s="49" t="s">
        <v>22</v>
      </c>
      <c r="F11" s="17">
        <v>29</v>
      </c>
      <c r="G11" s="10">
        <v>3</v>
      </c>
      <c r="H11" s="10">
        <v>1</v>
      </c>
      <c r="I11" s="21"/>
    </row>
    <row r="12" spans="1:9" ht="12.75">
      <c r="A12" s="24">
        <f t="shared" si="0"/>
        <v>9</v>
      </c>
      <c r="B12" s="25">
        <v>22540</v>
      </c>
      <c r="C12" s="28" t="s">
        <v>23</v>
      </c>
      <c r="D12" s="30">
        <v>36900</v>
      </c>
      <c r="E12" s="52" t="s">
        <v>24</v>
      </c>
      <c r="F12" s="33">
        <f>8+14</f>
        <v>22</v>
      </c>
      <c r="G12" s="15">
        <v>2</v>
      </c>
      <c r="H12" s="7">
        <v>1</v>
      </c>
      <c r="I12" s="27"/>
    </row>
    <row r="13" ht="12.75">
      <c r="C13" s="18" t="s">
        <v>25</v>
      </c>
    </row>
    <row r="15" spans="2:7" ht="12.75">
      <c r="B15" s="1" t="s">
        <v>27</v>
      </c>
      <c r="G15" s="3"/>
    </row>
    <row r="16" spans="1:8" ht="33.75">
      <c r="A16" s="4" t="s">
        <v>1</v>
      </c>
      <c r="B16" s="35" t="s">
        <v>2</v>
      </c>
      <c r="C16" s="35" t="s">
        <v>3</v>
      </c>
      <c r="D16" s="35" t="s">
        <v>4</v>
      </c>
      <c r="E16" s="23" t="s">
        <v>5</v>
      </c>
      <c r="F16" s="35" t="s">
        <v>6</v>
      </c>
      <c r="G16" s="35" t="s">
        <v>7</v>
      </c>
      <c r="H16" s="35" t="s">
        <v>8</v>
      </c>
    </row>
    <row r="17" spans="1:9" ht="12.75">
      <c r="A17" s="24">
        <v>1</v>
      </c>
      <c r="B17" s="25">
        <v>22419</v>
      </c>
      <c r="C17" s="36" t="s">
        <v>28</v>
      </c>
      <c r="D17" s="37">
        <v>37222</v>
      </c>
      <c r="E17" s="53" t="s">
        <v>29</v>
      </c>
      <c r="F17" s="34">
        <f>55*3+29</f>
        <v>194</v>
      </c>
      <c r="G17" s="34">
        <v>4</v>
      </c>
      <c r="H17" s="34">
        <v>4</v>
      </c>
      <c r="I17" s="43"/>
    </row>
    <row r="18" spans="1:9" ht="12.75">
      <c r="A18" s="24">
        <f aca="true" t="shared" si="1" ref="A18:A28">A17+1</f>
        <v>2</v>
      </c>
      <c r="B18" s="25">
        <v>20307</v>
      </c>
      <c r="C18" s="28" t="s">
        <v>30</v>
      </c>
      <c r="D18" s="30">
        <v>36622</v>
      </c>
      <c r="E18" s="57" t="s">
        <v>31</v>
      </c>
      <c r="F18" s="38">
        <f>55+39</f>
        <v>94</v>
      </c>
      <c r="G18" s="34">
        <v>2</v>
      </c>
      <c r="H18" s="34">
        <v>2</v>
      </c>
      <c r="I18" s="27"/>
    </row>
    <row r="19" spans="1:9" ht="12.75">
      <c r="A19" s="24">
        <f t="shared" si="1"/>
        <v>3</v>
      </c>
      <c r="B19" s="25">
        <v>22464</v>
      </c>
      <c r="C19" s="36" t="s">
        <v>32</v>
      </c>
      <c r="D19" s="37">
        <v>36735</v>
      </c>
      <c r="E19" s="25" t="s">
        <v>14</v>
      </c>
      <c r="F19" s="34">
        <f>19+25+29</f>
        <v>73</v>
      </c>
      <c r="G19" s="34">
        <v>3</v>
      </c>
      <c r="H19" s="34">
        <v>3</v>
      </c>
      <c r="I19" s="43"/>
    </row>
    <row r="20" spans="1:9" ht="12.75">
      <c r="A20" s="24">
        <f t="shared" si="1"/>
        <v>4</v>
      </c>
      <c r="B20" s="25">
        <v>20256</v>
      </c>
      <c r="C20" s="28" t="s">
        <v>33</v>
      </c>
      <c r="D20" s="30">
        <v>36762</v>
      </c>
      <c r="E20" s="58" t="s">
        <v>34</v>
      </c>
      <c r="F20" s="38">
        <f>39+30</f>
        <v>69</v>
      </c>
      <c r="G20" s="34">
        <v>2</v>
      </c>
      <c r="H20" s="34">
        <v>2</v>
      </c>
      <c r="I20" s="27"/>
    </row>
    <row r="21" spans="1:9" ht="12.75">
      <c r="A21" s="24">
        <f t="shared" si="1"/>
        <v>5</v>
      </c>
      <c r="B21" s="25">
        <v>20871</v>
      </c>
      <c r="C21" s="36" t="s">
        <v>35</v>
      </c>
      <c r="D21" s="37">
        <v>36608</v>
      </c>
      <c r="E21" s="56" t="s">
        <v>36</v>
      </c>
      <c r="F21" s="34">
        <f>39+25</f>
        <v>64</v>
      </c>
      <c r="G21" s="34">
        <v>2</v>
      </c>
      <c r="H21" s="34">
        <v>2</v>
      </c>
      <c r="I21" s="19"/>
    </row>
    <row r="22" spans="1:9" ht="12.75">
      <c r="A22" s="24">
        <f t="shared" si="1"/>
        <v>6</v>
      </c>
      <c r="B22" s="25">
        <v>20088</v>
      </c>
      <c r="C22" s="28" t="s">
        <v>37</v>
      </c>
      <c r="D22" s="30">
        <v>36644</v>
      </c>
      <c r="E22" s="33" t="s">
        <v>14</v>
      </c>
      <c r="F22" s="34">
        <f>39+19</f>
        <v>58</v>
      </c>
      <c r="G22" s="34">
        <v>2</v>
      </c>
      <c r="H22" s="34">
        <v>2</v>
      </c>
      <c r="I22" s="43"/>
    </row>
    <row r="23" spans="1:9" ht="12.75">
      <c r="A23" s="24">
        <f t="shared" si="1"/>
        <v>7</v>
      </c>
      <c r="B23" s="25">
        <v>21986</v>
      </c>
      <c r="C23" s="36" t="s">
        <v>38</v>
      </c>
      <c r="D23" s="37">
        <v>36695</v>
      </c>
      <c r="E23" s="25" t="s">
        <v>14</v>
      </c>
      <c r="F23" s="34">
        <f>19*2+14</f>
        <v>52</v>
      </c>
      <c r="G23" s="34">
        <v>3</v>
      </c>
      <c r="H23" s="34">
        <v>3</v>
      </c>
      <c r="I23" s="43"/>
    </row>
    <row r="24" spans="1:9" ht="12.75">
      <c r="A24" s="24">
        <f t="shared" si="1"/>
        <v>8</v>
      </c>
      <c r="B24" s="25">
        <v>23217</v>
      </c>
      <c r="C24" s="36" t="s">
        <v>39</v>
      </c>
      <c r="D24" s="37">
        <v>36970</v>
      </c>
      <c r="E24" s="55" t="s">
        <v>40</v>
      </c>
      <c r="F24" s="34">
        <f>25+25</f>
        <v>50</v>
      </c>
      <c r="G24" s="34">
        <v>2</v>
      </c>
      <c r="H24" s="34">
        <v>2</v>
      </c>
      <c r="I24" s="43"/>
    </row>
    <row r="25" spans="1:9" ht="12.75">
      <c r="A25" s="24">
        <f t="shared" si="1"/>
        <v>9</v>
      </c>
      <c r="B25" s="25">
        <v>20539</v>
      </c>
      <c r="C25" s="39" t="s">
        <v>41</v>
      </c>
      <c r="D25" s="37">
        <v>36807</v>
      </c>
      <c r="E25" s="33" t="s">
        <v>14</v>
      </c>
      <c r="F25" s="34">
        <f>19+19+12</f>
        <v>50</v>
      </c>
      <c r="G25" s="34">
        <v>3</v>
      </c>
      <c r="H25" s="34">
        <v>3</v>
      </c>
      <c r="I25" s="43"/>
    </row>
    <row r="26" spans="1:9" ht="12.75">
      <c r="A26" s="24">
        <f t="shared" si="1"/>
        <v>10</v>
      </c>
      <c r="B26" s="25">
        <v>22723</v>
      </c>
      <c r="C26" s="40" t="s">
        <v>42</v>
      </c>
      <c r="D26" s="30">
        <v>37018</v>
      </c>
      <c r="E26" s="57" t="s">
        <v>43</v>
      </c>
      <c r="F26" s="34">
        <f>19+14</f>
        <v>33</v>
      </c>
      <c r="G26" s="34">
        <v>2</v>
      </c>
      <c r="H26" s="34">
        <v>2</v>
      </c>
      <c r="I26" s="43"/>
    </row>
    <row r="27" spans="1:9" ht="12.75">
      <c r="A27" s="24">
        <f t="shared" si="1"/>
        <v>11</v>
      </c>
      <c r="B27" s="25">
        <v>20142</v>
      </c>
      <c r="C27" s="39" t="s">
        <v>44</v>
      </c>
      <c r="D27" s="37">
        <v>36833</v>
      </c>
      <c r="E27" s="41" t="s">
        <v>18</v>
      </c>
      <c r="F27" s="38">
        <f>19+14</f>
        <v>33</v>
      </c>
      <c r="G27" s="34">
        <v>2</v>
      </c>
      <c r="H27" s="34">
        <v>2</v>
      </c>
      <c r="I27" s="43"/>
    </row>
    <row r="28" spans="1:9" ht="12.75">
      <c r="A28" s="24">
        <f t="shared" si="1"/>
        <v>12</v>
      </c>
      <c r="B28" s="25">
        <v>20057</v>
      </c>
      <c r="C28" s="28" t="s">
        <v>45</v>
      </c>
      <c r="D28" s="30">
        <v>36537</v>
      </c>
      <c r="E28" s="51" t="s">
        <v>46</v>
      </c>
      <c r="F28" s="38">
        <v>19</v>
      </c>
      <c r="G28" s="34">
        <v>2</v>
      </c>
      <c r="H28" s="34">
        <v>1</v>
      </c>
      <c r="I28" s="27"/>
    </row>
    <row r="29" ht="12.75">
      <c r="C29" s="18" t="s">
        <v>26</v>
      </c>
    </row>
    <row r="31" spans="1:7" ht="12.75">
      <c r="A31" s="19"/>
      <c r="B31" s="1" t="s">
        <v>48</v>
      </c>
      <c r="D31" s="2"/>
      <c r="G31" s="22"/>
    </row>
    <row r="32" spans="1:8" ht="33.75">
      <c r="A32" s="4" t="s">
        <v>1</v>
      </c>
      <c r="B32" s="35" t="s">
        <v>2</v>
      </c>
      <c r="C32" s="35" t="s">
        <v>3</v>
      </c>
      <c r="D32" s="35" t="s">
        <v>4</v>
      </c>
      <c r="E32" s="23" t="s">
        <v>5</v>
      </c>
      <c r="F32" s="35" t="s">
        <v>6</v>
      </c>
      <c r="G32" s="35" t="s">
        <v>7</v>
      </c>
      <c r="H32" s="35" t="s">
        <v>8</v>
      </c>
    </row>
    <row r="33" spans="1:9" ht="12.75">
      <c r="A33" s="24">
        <v>1</v>
      </c>
      <c r="B33" s="34">
        <v>15480</v>
      </c>
      <c r="C33" s="36" t="s">
        <v>49</v>
      </c>
      <c r="D33" s="42">
        <v>36014</v>
      </c>
      <c r="E33" s="25" t="s">
        <v>14</v>
      </c>
      <c r="F33" s="34">
        <f>90+60+63+47</f>
        <v>260</v>
      </c>
      <c r="G33" s="34" t="s">
        <v>50</v>
      </c>
      <c r="H33" s="34">
        <v>4</v>
      </c>
      <c r="I33" s="27"/>
    </row>
    <row r="34" spans="1:9" ht="12.75">
      <c r="A34" s="24">
        <f aca="true" t="shared" si="2" ref="A34:A39">A33+1</f>
        <v>2</v>
      </c>
      <c r="B34" s="34">
        <v>19508</v>
      </c>
      <c r="C34" s="36" t="s">
        <v>51</v>
      </c>
      <c r="D34" s="42">
        <v>36400</v>
      </c>
      <c r="E34" s="54" t="s">
        <v>52</v>
      </c>
      <c r="F34" s="34">
        <f>63+47+37</f>
        <v>147</v>
      </c>
      <c r="G34" s="34" t="s">
        <v>53</v>
      </c>
      <c r="H34" s="34">
        <v>3</v>
      </c>
      <c r="I34" s="27"/>
    </row>
    <row r="35" spans="1:9" ht="12.75">
      <c r="A35" s="24">
        <f t="shared" si="2"/>
        <v>3</v>
      </c>
      <c r="B35" s="34">
        <v>18454</v>
      </c>
      <c r="C35" s="36" t="s">
        <v>54</v>
      </c>
      <c r="D35" s="42">
        <v>36331</v>
      </c>
      <c r="E35" s="25" t="s">
        <v>14</v>
      </c>
      <c r="F35" s="34">
        <f>41+67</f>
        <v>108</v>
      </c>
      <c r="G35" s="34" t="s">
        <v>55</v>
      </c>
      <c r="H35" s="34">
        <v>2</v>
      </c>
      <c r="I35" s="27"/>
    </row>
    <row r="36" spans="1:9" ht="12.75">
      <c r="A36" s="24">
        <f t="shared" si="2"/>
        <v>4</v>
      </c>
      <c r="B36" s="25">
        <v>15923</v>
      </c>
      <c r="C36" s="40" t="s">
        <v>56</v>
      </c>
      <c r="D36" s="44">
        <v>36156</v>
      </c>
      <c r="E36" s="50" t="s">
        <v>47</v>
      </c>
      <c r="F36" s="34">
        <f>37+67</f>
        <v>104</v>
      </c>
      <c r="G36" s="34">
        <v>2</v>
      </c>
      <c r="H36" s="34">
        <v>2</v>
      </c>
      <c r="I36" s="19"/>
    </row>
    <row r="37" spans="1:9" ht="12.75">
      <c r="A37" s="24">
        <f t="shared" si="2"/>
        <v>5</v>
      </c>
      <c r="B37" s="34">
        <v>18985</v>
      </c>
      <c r="C37" s="28" t="s">
        <v>57</v>
      </c>
      <c r="D37" s="45">
        <v>36272</v>
      </c>
      <c r="E37" s="33" t="s">
        <v>14</v>
      </c>
      <c r="F37" s="34">
        <f>32+32</f>
        <v>64</v>
      </c>
      <c r="G37" s="34" t="s">
        <v>15</v>
      </c>
      <c r="H37" s="34">
        <v>2</v>
      </c>
      <c r="I37" s="27"/>
    </row>
    <row r="38" spans="1:9" ht="14.25" customHeight="1">
      <c r="A38" s="24">
        <f t="shared" si="2"/>
        <v>6</v>
      </c>
      <c r="B38" s="34">
        <v>19945</v>
      </c>
      <c r="C38" s="28" t="s">
        <v>58</v>
      </c>
      <c r="D38" s="45">
        <v>36433</v>
      </c>
      <c r="E38" s="33" t="s">
        <v>14</v>
      </c>
      <c r="F38" s="38">
        <v>49</v>
      </c>
      <c r="G38" s="34">
        <v>2</v>
      </c>
      <c r="H38" s="34">
        <v>1</v>
      </c>
      <c r="I38" s="27"/>
    </row>
    <row r="39" spans="1:9" ht="12.75">
      <c r="A39" s="24">
        <f t="shared" si="2"/>
        <v>7</v>
      </c>
      <c r="B39" s="32">
        <v>17609</v>
      </c>
      <c r="C39" s="46" t="s">
        <v>59</v>
      </c>
      <c r="D39" s="47">
        <v>36170</v>
      </c>
      <c r="E39" s="33" t="s">
        <v>14</v>
      </c>
      <c r="F39" s="38">
        <f>19+23</f>
        <v>42</v>
      </c>
      <c r="G39" s="34">
        <v>2</v>
      </c>
      <c r="H39" s="34">
        <v>2</v>
      </c>
      <c r="I39" s="27"/>
    </row>
    <row r="40" ht="12.75">
      <c r="C40" s="18" t="s">
        <v>60</v>
      </c>
    </row>
    <row r="41" ht="12.75">
      <c r="C41" s="18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Звасков Дмитрий Александрович</cp:lastModifiedBy>
  <dcterms:created xsi:type="dcterms:W3CDTF">2012-09-21T18:22:13Z</dcterms:created>
  <dcterms:modified xsi:type="dcterms:W3CDTF">2012-09-21T18:25:18Z</dcterms:modified>
  <cp:category/>
  <cp:version/>
  <cp:contentType/>
  <cp:contentStatus/>
</cp:coreProperties>
</file>